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3250" windowHeight="12075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Φύλλο1!$A$1:$AK$1</definedName>
  </definedNames>
  <calcPr calcId="125725"/>
</workbook>
</file>

<file path=xl/calcChain.xml><?xml version="1.0" encoding="utf-8"?>
<calcChain xmlns="http://schemas.openxmlformats.org/spreadsheetml/2006/main">
  <c r="AG3" i="1"/>
  <c r="AG2"/>
  <c r="AG4"/>
  <c r="AG8"/>
  <c r="AG6"/>
  <c r="AG5"/>
  <c r="AG7"/>
  <c r="AH3"/>
  <c r="AH2"/>
  <c r="AH4"/>
  <c r="AH8"/>
  <c r="AH6"/>
  <c r="AH5"/>
  <c r="AH7"/>
  <c r="AI7" l="1"/>
  <c r="AJ7" s="1"/>
  <c r="K7" s="1"/>
  <c r="Z7" s="1"/>
  <c r="AI6"/>
  <c r="AJ6" s="1"/>
  <c r="K6" s="1"/>
  <c r="Z6" s="1"/>
  <c r="AB6" s="1"/>
  <c r="AI4"/>
  <c r="AJ4" s="1"/>
  <c r="K4" s="1"/>
  <c r="Z4" s="1"/>
  <c r="AI3"/>
  <c r="AJ3" s="1"/>
  <c r="K3" s="1"/>
  <c r="Z3" s="1"/>
  <c r="AE3" s="1"/>
  <c r="AI8"/>
  <c r="AJ8" s="1"/>
  <c r="K8" s="1"/>
  <c r="Z8" s="1"/>
  <c r="AA8" s="1"/>
  <c r="AD3"/>
  <c r="AA7"/>
  <c r="AB7"/>
  <c r="AD7"/>
  <c r="AC7"/>
  <c r="AE7"/>
  <c r="AD6"/>
  <c r="AB4"/>
  <c r="AD4"/>
  <c r="AA4"/>
  <c r="AC4"/>
  <c r="AE4"/>
  <c r="AB8"/>
  <c r="AC8"/>
  <c r="AE8"/>
  <c r="AI5"/>
  <c r="AJ5" s="1"/>
  <c r="K5" s="1"/>
  <c r="Z5" s="1"/>
  <c r="AI2"/>
  <c r="AJ2" s="1"/>
  <c r="K2" s="1"/>
  <c r="Z2" s="1"/>
  <c r="AC6" l="1"/>
  <c r="AE6"/>
  <c r="AA3"/>
  <c r="AB3"/>
  <c r="AA6"/>
  <c r="AC3"/>
  <c r="AD8"/>
  <c r="AB5"/>
  <c r="AD5"/>
  <c r="AA5"/>
  <c r="AC5"/>
  <c r="AE5"/>
  <c r="AA2"/>
  <c r="AB2"/>
  <c r="AD2"/>
  <c r="AC2"/>
  <c r="AE2"/>
</calcChain>
</file>

<file path=xl/sharedStrings.xml><?xml version="1.0" encoding="utf-8"?>
<sst xmlns="http://schemas.openxmlformats.org/spreadsheetml/2006/main" count="88" uniqueCount="60">
  <si>
    <t>Α/Α</t>
  </si>
  <si>
    <t>ΕΠΩΝΥΜΟ</t>
  </si>
  <si>
    <t>ΟΝΟΜΑ</t>
  </si>
  <si>
    <t>ΠΑΤΡΩΝΥΜΟ</t>
  </si>
  <si>
    <t>ΣΧΟΛΕΙΟ ΟΡΓΑΝΙΚΗΣ</t>
  </si>
  <si>
    <t>ΑΜ</t>
  </si>
  <si>
    <t>ΚΛΑΔΟΣ</t>
  </si>
  <si>
    <t>ΕΤΗ ΥΠΗΡΕΣΙΑΣ</t>
  </si>
  <si>
    <t>ΜΗΝΕΣ ΥΠΗΡΕΣΙΑΣ</t>
  </si>
  <si>
    <t>ΗΜΕΡΕΣ ΥΠΗΡΕΣΙΑΣ</t>
  </si>
  <si>
    <t>ΜΟΡΙΑ ΥΠΗΡΕΣΙΑΣ</t>
  </si>
  <si>
    <t>ΟΙΚΟΓΕΝΕΙΑΚΗ ΚΑΤΑΣΤΑΣΗ</t>
  </si>
  <si>
    <t>ΠΑΙΔΙΑ</t>
  </si>
  <si>
    <t>ΕΝΤΟΠΙΟΤΗΤΑ</t>
  </si>
  <si>
    <t>ΣΤΟ ΔΗΜΟ</t>
  </si>
  <si>
    <t>ΣΥΝΥΠΗΡΕΤΗΣΗ</t>
  </si>
  <si>
    <t>ΕΞΩΣΩΜΑΤΙΚΗ</t>
  </si>
  <si>
    <t>ΜΕΤΑΠΤΥΧΙΑΚΟ</t>
  </si>
  <si>
    <t>ΜΕΤΑΠΤΥΧ. ΣΤΟ ΔΗΜΟ</t>
  </si>
  <si>
    <t>ΑΝΑΠΗΡΙΑ ΙΔΙΟΥ</t>
  </si>
  <si>
    <t>ΑΝΑΠΗΡΙΑ ΓΟΝΕΩΝ</t>
  </si>
  <si>
    <t>ΔΗΜΟΣ ΓΟΝΕΩΝ</t>
  </si>
  <si>
    <t>ΑΝΑΠΗΡΙΑ ΑΔΕΛΦΩΝ</t>
  </si>
  <si>
    <t>ΔΗΜΟΣ ΑΔΕΛΦΩΝ</t>
  </si>
  <si>
    <t>ΣΥΝΟΛΟ ΜΟΡΙΩΝ ΑΝΕΞΑΡΤΗΤΩΣ ΔΗΜΟΥ</t>
  </si>
  <si>
    <t>ΣΥΝΟΛΟ ΜΟΡΙΩΝ ΣΤΟ ΔΗΜΟ ΠΑΤΡΕΩΝ</t>
  </si>
  <si>
    <t>ΣΥΝΟΛΟ ΜΟΡΙΩΝ ΣΤΟ ΔΗΜΟ ΑΙΓΙΑΛΕΙΑΣ</t>
  </si>
  <si>
    <t>ΣΥΝΟΛΟ ΜΟΡΙΩΝ ΣΤΟ ΔΗΜΟ ΔΥΤΙΚΗΣ ΑΧΑΪΑΣ</t>
  </si>
  <si>
    <t>ΣΥΝΟΛΟ ΜΟΡΙΩΝ ΣΤΟ ΔΗΜΟ ΕΡΥΜΑΝΘΟΥ</t>
  </si>
  <si>
    <t>ΣΥΝΟΛΟ ΜΟΡΙΩΝ ΣΤΟ ΔΗΜΟ ΚΑΛΑΒΡΥΤΩΝ</t>
  </si>
  <si>
    <t>ΕΙΔΙΚΗ ΚΑΤΗΓΟΡΙΑ</t>
  </si>
  <si>
    <t>ΔΗΜΗΤΡΙΟΣ</t>
  </si>
  <si>
    <t>ΌΧΙ</t>
  </si>
  <si>
    <t>ΚΩΝΣΤΑΝΤΙΝΟΣ</t>
  </si>
  <si>
    <t>ΒΑΣΙΛΕΙΟΣ</t>
  </si>
  <si>
    <t>ΝΙΚΟΛΑΟΣ</t>
  </si>
  <si>
    <t>ΙΩΑΝΝΗΣ</t>
  </si>
  <si>
    <t>ΠΕ11</t>
  </si>
  <si>
    <t>ΣΠΥΡΙΔΩΝ</t>
  </si>
  <si>
    <t>ΑΙΓΙΑΛΕΙΑΣ</t>
  </si>
  <si>
    <t>ΑΝΔΡΕΑΣ</t>
  </si>
  <si>
    <t>ΒΑΣΙΛΙΚΗ</t>
  </si>
  <si>
    <t>ΕΤΗ ΑΝΑΓΩΓΗΣ</t>
  </si>
  <si>
    <t>ΜΗΝΕΣ ΑΝΑΓΩΓΗΣ</t>
  </si>
  <si>
    <t>ΕΤΗ ΥΠΟΛΟΓΙΣΜΟΥ</t>
  </si>
  <si>
    <t>ΜΟΡΙΑ ΑΠΌ ΠΡΟΫΠΗΡΕΣΙΑ</t>
  </si>
  <si>
    <t>ΠΑΡΙΣΗΣ</t>
  </si>
  <si>
    <t>ΟΠΛΑΤΖΑΚΗ</t>
  </si>
  <si>
    <t>ΚΟΚΟΤΗ</t>
  </si>
  <si>
    <t>ΑΔΑΜΑΝΤΙΑ</t>
  </si>
  <si>
    <t>ΣΩΤΗΡΙΟΣ</t>
  </si>
  <si>
    <t>ΑΓΓΕΛΟΠΟΥΛΟΥ</t>
  </si>
  <si>
    <t>ΑΡΓΥΡΩ</t>
  </si>
  <si>
    <t>ΑΠΟΣΤΟΛΟΠΟΥΛΟΣ</t>
  </si>
  <si>
    <t>ΑΠΟΣΤΟΛΟΣ</t>
  </si>
  <si>
    <t>ΠΑΠΑΙΩΑΝΝΟΥ</t>
  </si>
  <si>
    <t>ΜΙΛΤΙΑΔΗΣ</t>
  </si>
  <si>
    <t>ΦΙΛΙΠΠΟΥ</t>
  </si>
  <si>
    <t>ΦΙΛΙΠΠΟΣ</t>
  </si>
  <si>
    <t>ΔΙΑΘΕΣΗ ΑΠΟ ΔΕΥΤΕΡΟΒΑΘΜΙΑ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</si>
</sst>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NumberFormat="1" applyFont="1" applyFill="1" applyBorder="1"/>
    <xf numFmtId="0" fontId="0" fillId="0" borderId="0" xfId="0" applyFill="1"/>
    <xf numFmtId="0" fontId="0" fillId="0" borderId="1" xfId="0" applyFont="1" applyFill="1" applyBorder="1"/>
    <xf numFmtId="0" fontId="1" fillId="0" borderId="1" xfId="0" applyNumberFormat="1" applyFont="1" applyFill="1" applyBorder="1"/>
    <xf numFmtId="0" fontId="0" fillId="0" borderId="1" xfId="0" applyNumberFormat="1" applyFont="1" applyFill="1" applyBorder="1"/>
    <xf numFmtId="0" fontId="0" fillId="0" borderId="4" xfId="0" applyNumberFormat="1" applyFont="1" applyFill="1" applyBorder="1"/>
    <xf numFmtId="0" fontId="2" fillId="0" borderId="2" xfId="0" applyFont="1" applyFill="1" applyBorder="1" applyAlignment="1">
      <alignment horizontal="right" wrapText="1"/>
    </xf>
    <xf numFmtId="3" fontId="2" fillId="0" borderId="2" xfId="0" applyNumberFormat="1" applyFont="1" applyFill="1" applyBorder="1" applyAlignment="1">
      <alignment horizontal="right" wrapText="1"/>
    </xf>
    <xf numFmtId="164" fontId="2" fillId="0" borderId="2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textRotation="90" wrapText="1"/>
    </xf>
    <xf numFmtId="0" fontId="1" fillId="0" borderId="0" xfId="0" applyFont="1" applyFill="1" applyAlignment="1">
      <alignment wrapText="1"/>
    </xf>
    <xf numFmtId="0" fontId="0" fillId="0" borderId="0" xfId="0" applyNumberFormat="1" applyFill="1"/>
    <xf numFmtId="0" fontId="0" fillId="0" borderId="0" xfId="0" applyFill="1" applyBorder="1"/>
    <xf numFmtId="0" fontId="1" fillId="0" borderId="0" xfId="0" applyNumberFormat="1" applyFont="1" applyFill="1" applyBorder="1"/>
    <xf numFmtId="0" fontId="0" fillId="0" borderId="0" xfId="0" applyNumberFormat="1" applyFill="1" applyBorder="1"/>
    <xf numFmtId="0" fontId="0" fillId="0" borderId="0" xfId="0" applyFont="1" applyFill="1" applyAlignment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/>
    <xf numFmtId="0" fontId="2" fillId="0" borderId="5" xfId="0" applyFont="1" applyFill="1" applyBorder="1" applyAlignment="1">
      <alignment horizontal="right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4"/>
  <sheetViews>
    <sheetView tabSelected="1" workbookViewId="0">
      <selection activeCell="N7" sqref="N7"/>
    </sheetView>
  </sheetViews>
  <sheetFormatPr defaultRowHeight="15"/>
  <cols>
    <col min="1" max="1" width="5.85546875" style="2" customWidth="1"/>
    <col min="2" max="2" width="19.28515625" style="2" customWidth="1"/>
    <col min="3" max="3" width="13.5703125" style="2" customWidth="1"/>
    <col min="4" max="4" width="16.140625" style="2" customWidth="1"/>
    <col min="5" max="5" width="29.42578125" style="2" customWidth="1"/>
    <col min="6" max="7" width="9.140625" style="2"/>
    <col min="8" max="8" width="10.5703125" style="2" customWidth="1"/>
    <col min="9" max="9" width="11.7109375" style="2" customWidth="1"/>
    <col min="10" max="10" width="10.42578125" style="2" customWidth="1"/>
    <col min="11" max="11" width="10.140625" style="16" customWidth="1"/>
    <col min="12" max="12" width="14.85546875" style="2" customWidth="1"/>
    <col min="13" max="13" width="9.140625" style="2"/>
    <col min="14" max="14" width="14.42578125" style="2" customWidth="1"/>
    <col min="15" max="15" width="11.28515625" style="2" customWidth="1"/>
    <col min="16" max="16" width="14.85546875" style="2" customWidth="1"/>
    <col min="17" max="17" width="18.28515625" style="2" customWidth="1"/>
    <col min="18" max="18" width="15" style="2" hidden="1" customWidth="1"/>
    <col min="19" max="19" width="15.28515625" style="2" hidden="1" customWidth="1"/>
    <col min="20" max="20" width="15.5703125" style="2" hidden="1" customWidth="1"/>
    <col min="21" max="21" width="17.28515625" style="2" hidden="1" customWidth="1"/>
    <col min="22" max="22" width="16.140625" style="2" hidden="1" customWidth="1"/>
    <col min="23" max="23" width="13.5703125" style="2" hidden="1" customWidth="1"/>
    <col min="24" max="24" width="14.7109375" style="2" hidden="1" customWidth="1"/>
    <col min="25" max="25" width="12.85546875" style="2" hidden="1" customWidth="1"/>
    <col min="26" max="26" width="14.5703125" style="4" customWidth="1"/>
    <col min="27" max="27" width="15.42578125" style="16" customWidth="1"/>
    <col min="28" max="28" width="15" style="2" customWidth="1"/>
    <col min="29" max="29" width="15.7109375" style="2" customWidth="1"/>
    <col min="30" max="30" width="13.85546875" style="2" customWidth="1"/>
    <col min="31" max="31" width="13.5703125" style="2" customWidth="1"/>
    <col min="32" max="32" width="12.7109375" style="2" customWidth="1"/>
    <col min="33" max="33" width="0.140625" style="20" customWidth="1"/>
    <col min="34" max="35" width="9.140625" style="20" hidden="1" customWidth="1"/>
    <col min="36" max="36" width="8.5703125" style="20" hidden="1" customWidth="1"/>
    <col min="37" max="37" width="12.7109375" style="2" customWidth="1"/>
    <col min="38" max="16384" width="9.140625" style="2"/>
  </cols>
  <sheetData>
    <row r="1" spans="1:36" s="15" customFormat="1" ht="62.25" customHeight="1" thickBo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1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14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20</v>
      </c>
      <c r="W1" s="10" t="s">
        <v>21</v>
      </c>
      <c r="X1" s="10" t="s">
        <v>22</v>
      </c>
      <c r="Y1" s="12" t="s">
        <v>23</v>
      </c>
      <c r="Z1" s="11" t="s">
        <v>24</v>
      </c>
      <c r="AA1" s="13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4" t="s">
        <v>42</v>
      </c>
      <c r="AH1" s="14" t="s">
        <v>43</v>
      </c>
      <c r="AI1" s="14" t="s">
        <v>44</v>
      </c>
      <c r="AJ1" s="14" t="s">
        <v>45</v>
      </c>
    </row>
    <row r="2" spans="1:36" ht="15.75" thickBot="1">
      <c r="A2" s="22">
        <v>2</v>
      </c>
      <c r="B2" s="22" t="s">
        <v>47</v>
      </c>
      <c r="C2" s="22" t="s">
        <v>41</v>
      </c>
      <c r="D2" s="22" t="s">
        <v>35</v>
      </c>
      <c r="E2" s="22" t="s">
        <v>59</v>
      </c>
      <c r="F2" s="21">
        <v>186262</v>
      </c>
      <c r="G2" s="22" t="s">
        <v>37</v>
      </c>
      <c r="H2" s="22">
        <v>21</v>
      </c>
      <c r="I2" s="22">
        <v>4</v>
      </c>
      <c r="J2" s="22">
        <v>26</v>
      </c>
      <c r="K2" s="5">
        <f t="shared" ref="K2:K8" si="0">AJ2</f>
        <v>27.832999999999998</v>
      </c>
      <c r="L2" s="23">
        <v>4</v>
      </c>
      <c r="M2" s="3">
        <v>11</v>
      </c>
      <c r="N2" s="3">
        <v>4</v>
      </c>
      <c r="O2" s="22" t="s">
        <v>39</v>
      </c>
      <c r="P2" s="22">
        <v>10</v>
      </c>
      <c r="Q2" s="22" t="s">
        <v>39</v>
      </c>
      <c r="Y2" s="17"/>
      <c r="Z2" s="1">
        <f t="shared" ref="Z2:Z8" si="1">K2+L2+M2+R2+U2</f>
        <v>42.832999999999998</v>
      </c>
      <c r="AA2" s="6">
        <f t="shared" ref="AA2:AA8" si="2">Z2 + IF(O2="ΠΑΤΡΕΩN",4,0) + IF(Q2="ΠΑΤΡΕΩN",10,0)+ IF(W2="ΠΑΤΡΕΩN",V2,0) + IF(Y2="ΠΑΤΡΕΩN",X2,0)+ IF(T2="ΠΑΤΡΕΩN",2,0)</f>
        <v>42.832999999999998</v>
      </c>
      <c r="AB2" s="3">
        <f t="shared" ref="AB2:AB8" si="3">Z2 + IF(O2="ΑΙΓΙΑΛΕΙΑΣ",4,0) + IF(Q2="ΑΙΓΙΑΛΕΙΑΣ",10,0)+ IF(W2="ΑΙΓΙΑΛΕΙΑΣ",V2,0) + IF(Y2="ΑΙΓΙΑΛΕΙΑΣ",X2,0)+ IF(T2="ΑΙΓΙΑΛΕΙΑΣ",2,0)</f>
        <v>56.832999999999998</v>
      </c>
      <c r="AC2" s="3">
        <f t="shared" ref="AC2:AC8" si="4">Z2 + IF(O2="ΔΥΤΙΚΗΣ ΑΧΑΪΑΣ",4,0) + IF(Q2="ΔΥΤΙΚΗΣ ΑΧΑΪΑΣ",10,0)+ IF(W2="ΔΥΤΙΚΗΣ ΑΧΑΪΑΣ",V2,0) + IF(Y2="ΔΥΤΙΚΗΣ ΑΧΑΪΑΣ",X2,0)+ IF(T2="ΔΥΤΙΚΗΣ ΑΧΑΪΑΣ",2,0)</f>
        <v>42.832999999999998</v>
      </c>
      <c r="AD2" s="3">
        <f t="shared" ref="AD2:AD8" si="5">Z2 + IF(O2="ΕΡΥΜΑΝΘΟΥ",4,0) + IF(Q2="ΕΡΥΜΑΝΘΟΥ",10,0)+ IF(W2="ΕΡΥΜΑΝΘΟΥ",V2,0) + IF(Y2="ΕΡΥΜΑΝΘΟΥ",X2,0)+ IF(T2="ΕΡΥΜΑΝΘΟΥ",2,0)</f>
        <v>42.832999999999998</v>
      </c>
      <c r="AE2" s="3">
        <f t="shared" ref="AE2:AE8" si="6">Z2 + IF(O2="ΚΑΛΑΒΡΥΤΩΝ",4,0) + IF(Q2="ΚΑΛΑΒΡΥΤΩΝ",10,0)+ IF(W2="ΚΑΛΑΒΡΥΤΩΝ",V2,0) + IF(Y2="ΚΑΛΑΒΡΥΤΩΝ",X2,0)+ IF(T2="ΚΑΛΑΒΡΥΤΩΝ",2,0)</f>
        <v>42.832999999999998</v>
      </c>
      <c r="AF2" s="22" t="s">
        <v>32</v>
      </c>
      <c r="AG2" s="24">
        <f t="shared" ref="AG2:AG8" si="7">H2</f>
        <v>21</v>
      </c>
      <c r="AH2" s="7">
        <f t="shared" ref="AH2:AH8" si="8">IF(J2&gt;14,I2+1,I2)</f>
        <v>5</v>
      </c>
      <c r="AI2" s="8">
        <f t="shared" ref="AI2:AI8" si="9">AG2+AH2/12</f>
        <v>21.416666666666668</v>
      </c>
      <c r="AJ2" s="9">
        <f t="shared" ref="AJ2:AJ8" si="10">TRUNC((IF(AI2&gt;20,(AI2-20)*2+10+15,(IF(AI2&gt;10,(AI2-10)*1.5+10,AI2*1)))),3)</f>
        <v>27.832999999999998</v>
      </c>
    </row>
    <row r="3" spans="1:36" ht="15.75" thickBot="1">
      <c r="A3" s="22">
        <v>1</v>
      </c>
      <c r="B3" s="22" t="s">
        <v>46</v>
      </c>
      <c r="C3" s="22" t="s">
        <v>40</v>
      </c>
      <c r="D3" s="22" t="s">
        <v>33</v>
      </c>
      <c r="E3" s="22" t="s">
        <v>59</v>
      </c>
      <c r="F3" s="21">
        <v>194498</v>
      </c>
      <c r="G3" s="22" t="s">
        <v>37</v>
      </c>
      <c r="H3" s="22">
        <v>23</v>
      </c>
      <c r="I3" s="22">
        <v>5</v>
      </c>
      <c r="J3" s="22">
        <v>4</v>
      </c>
      <c r="K3" s="5">
        <f t="shared" si="0"/>
        <v>31.832999999999998</v>
      </c>
      <c r="L3" s="23">
        <v>4</v>
      </c>
      <c r="M3" s="3">
        <v>5</v>
      </c>
      <c r="N3" s="22">
        <v>4</v>
      </c>
      <c r="O3" s="22" t="s">
        <v>39</v>
      </c>
      <c r="P3" s="22">
        <v>10</v>
      </c>
      <c r="Q3" s="22" t="s">
        <v>39</v>
      </c>
      <c r="Y3" s="17"/>
      <c r="Z3" s="1">
        <f t="shared" si="1"/>
        <v>40.832999999999998</v>
      </c>
      <c r="AA3" s="6">
        <f t="shared" si="2"/>
        <v>40.832999999999998</v>
      </c>
      <c r="AB3" s="3">
        <f t="shared" si="3"/>
        <v>54.832999999999998</v>
      </c>
      <c r="AC3" s="3">
        <f t="shared" si="4"/>
        <v>40.832999999999998</v>
      </c>
      <c r="AD3" s="3">
        <f t="shared" si="5"/>
        <v>40.832999999999998</v>
      </c>
      <c r="AE3" s="3">
        <f t="shared" si="6"/>
        <v>40.832999999999998</v>
      </c>
      <c r="AF3" s="22" t="s">
        <v>32</v>
      </c>
      <c r="AG3" s="24">
        <f t="shared" si="7"/>
        <v>23</v>
      </c>
      <c r="AH3" s="7">
        <f t="shared" si="8"/>
        <v>5</v>
      </c>
      <c r="AI3" s="8">
        <f t="shared" si="9"/>
        <v>23.416666666666668</v>
      </c>
      <c r="AJ3" s="9">
        <f t="shared" si="10"/>
        <v>31.832999999999998</v>
      </c>
    </row>
    <row r="4" spans="1:36" ht="15.75" thickBot="1">
      <c r="A4" s="22">
        <v>3</v>
      </c>
      <c r="B4" s="22" t="s">
        <v>48</v>
      </c>
      <c r="C4" s="22" t="s">
        <v>49</v>
      </c>
      <c r="D4" s="22" t="s">
        <v>50</v>
      </c>
      <c r="E4" s="22" t="s">
        <v>59</v>
      </c>
      <c r="F4" s="21">
        <v>224959</v>
      </c>
      <c r="G4" s="22" t="s">
        <v>37</v>
      </c>
      <c r="H4" s="22">
        <v>17</v>
      </c>
      <c r="I4" s="22">
        <v>2</v>
      </c>
      <c r="J4" s="22">
        <v>8</v>
      </c>
      <c r="K4" s="5">
        <f t="shared" si="0"/>
        <v>20.75</v>
      </c>
      <c r="L4" s="23">
        <v>4</v>
      </c>
      <c r="M4" s="3">
        <v>11</v>
      </c>
      <c r="N4" s="3">
        <v>4</v>
      </c>
      <c r="O4" s="22" t="s">
        <v>39</v>
      </c>
      <c r="P4" s="22">
        <v>10</v>
      </c>
      <c r="Q4" s="22" t="s">
        <v>39</v>
      </c>
      <c r="Y4" s="17"/>
      <c r="Z4" s="1">
        <f t="shared" si="1"/>
        <v>35.75</v>
      </c>
      <c r="AA4" s="6">
        <f t="shared" si="2"/>
        <v>35.75</v>
      </c>
      <c r="AB4" s="3">
        <f t="shared" si="3"/>
        <v>49.75</v>
      </c>
      <c r="AC4" s="3">
        <f t="shared" si="4"/>
        <v>35.75</v>
      </c>
      <c r="AD4" s="3">
        <f t="shared" si="5"/>
        <v>35.75</v>
      </c>
      <c r="AE4" s="3">
        <f t="shared" si="6"/>
        <v>35.75</v>
      </c>
      <c r="AF4" s="22" t="s">
        <v>32</v>
      </c>
      <c r="AG4" s="24">
        <f t="shared" si="7"/>
        <v>17</v>
      </c>
      <c r="AH4" s="7">
        <f t="shared" si="8"/>
        <v>2</v>
      </c>
      <c r="AI4" s="8">
        <f t="shared" si="9"/>
        <v>17.166666666666668</v>
      </c>
      <c r="AJ4" s="9">
        <f t="shared" si="10"/>
        <v>20.75</v>
      </c>
    </row>
    <row r="5" spans="1:36" ht="15.75" thickBot="1">
      <c r="A5" s="22">
        <v>6</v>
      </c>
      <c r="B5" s="22" t="s">
        <v>55</v>
      </c>
      <c r="C5" s="22" t="s">
        <v>31</v>
      </c>
      <c r="D5" s="22" t="s">
        <v>56</v>
      </c>
      <c r="E5" s="22" t="s">
        <v>59</v>
      </c>
      <c r="F5" s="21">
        <v>204106</v>
      </c>
      <c r="G5" s="22" t="s">
        <v>37</v>
      </c>
      <c r="H5" s="22">
        <v>16</v>
      </c>
      <c r="I5" s="22">
        <v>0</v>
      </c>
      <c r="J5" s="22">
        <v>1</v>
      </c>
      <c r="K5" s="5">
        <f t="shared" si="0"/>
        <v>19</v>
      </c>
      <c r="L5" s="23">
        <v>4</v>
      </c>
      <c r="M5" s="22">
        <v>11</v>
      </c>
      <c r="N5" s="3"/>
      <c r="O5" s="22"/>
      <c r="P5" s="22"/>
      <c r="Q5" s="22"/>
      <c r="Y5" s="17"/>
      <c r="Z5" s="1">
        <f t="shared" si="1"/>
        <v>34</v>
      </c>
      <c r="AA5" s="6">
        <f t="shared" si="2"/>
        <v>34</v>
      </c>
      <c r="AB5" s="3">
        <f t="shared" si="3"/>
        <v>34</v>
      </c>
      <c r="AC5" s="3">
        <f t="shared" si="4"/>
        <v>34</v>
      </c>
      <c r="AD5" s="3">
        <f t="shared" si="5"/>
        <v>34</v>
      </c>
      <c r="AE5" s="3">
        <f t="shared" si="6"/>
        <v>34</v>
      </c>
      <c r="AF5" s="22" t="s">
        <v>32</v>
      </c>
      <c r="AG5" s="24">
        <f t="shared" si="7"/>
        <v>16</v>
      </c>
      <c r="AH5" s="7">
        <f t="shared" si="8"/>
        <v>0</v>
      </c>
      <c r="AI5" s="8">
        <f t="shared" si="9"/>
        <v>16</v>
      </c>
      <c r="AJ5" s="9">
        <f t="shared" si="10"/>
        <v>19</v>
      </c>
    </row>
    <row r="6" spans="1:36" ht="15.75" thickBot="1">
      <c r="A6" s="22">
        <v>5</v>
      </c>
      <c r="B6" s="22" t="s">
        <v>53</v>
      </c>
      <c r="C6" s="22" t="s">
        <v>36</v>
      </c>
      <c r="D6" s="22" t="s">
        <v>54</v>
      </c>
      <c r="E6" s="22" t="s">
        <v>59</v>
      </c>
      <c r="F6" s="21">
        <v>214446</v>
      </c>
      <c r="G6" s="22" t="s">
        <v>37</v>
      </c>
      <c r="H6" s="22">
        <v>17</v>
      </c>
      <c r="I6" s="22">
        <v>5</v>
      </c>
      <c r="J6" s="22">
        <v>16</v>
      </c>
      <c r="K6" s="5">
        <f t="shared" si="0"/>
        <v>21.25</v>
      </c>
      <c r="L6" s="23">
        <v>4</v>
      </c>
      <c r="M6" s="3">
        <v>5</v>
      </c>
      <c r="N6" s="3">
        <v>4</v>
      </c>
      <c r="O6" s="22" t="s">
        <v>39</v>
      </c>
      <c r="P6" s="22">
        <v>10</v>
      </c>
      <c r="Q6" s="22" t="s">
        <v>39</v>
      </c>
      <c r="Y6" s="17"/>
      <c r="Z6" s="1">
        <f t="shared" si="1"/>
        <v>30.25</v>
      </c>
      <c r="AA6" s="6">
        <f t="shared" si="2"/>
        <v>30.25</v>
      </c>
      <c r="AB6" s="3">
        <f t="shared" si="3"/>
        <v>44.25</v>
      </c>
      <c r="AC6" s="3">
        <f t="shared" si="4"/>
        <v>30.25</v>
      </c>
      <c r="AD6" s="3">
        <f t="shared" si="5"/>
        <v>30.25</v>
      </c>
      <c r="AE6" s="3">
        <f t="shared" si="6"/>
        <v>30.25</v>
      </c>
      <c r="AF6" s="22" t="s">
        <v>32</v>
      </c>
      <c r="AG6" s="24">
        <f t="shared" si="7"/>
        <v>17</v>
      </c>
      <c r="AH6" s="7">
        <f t="shared" si="8"/>
        <v>6</v>
      </c>
      <c r="AI6" s="8">
        <f t="shared" si="9"/>
        <v>17.5</v>
      </c>
      <c r="AJ6" s="9">
        <f t="shared" si="10"/>
        <v>21.25</v>
      </c>
    </row>
    <row r="7" spans="1:36" ht="15.75" thickBot="1">
      <c r="A7" s="22">
        <v>7</v>
      </c>
      <c r="B7" s="22" t="s">
        <v>57</v>
      </c>
      <c r="C7" s="22" t="s">
        <v>58</v>
      </c>
      <c r="D7" s="22" t="s">
        <v>38</v>
      </c>
      <c r="E7" s="22" t="s">
        <v>59</v>
      </c>
      <c r="F7" s="21">
        <v>199176</v>
      </c>
      <c r="G7" s="22" t="s">
        <v>37</v>
      </c>
      <c r="H7" s="22">
        <v>17</v>
      </c>
      <c r="I7" s="22">
        <v>2</v>
      </c>
      <c r="J7" s="22">
        <v>24</v>
      </c>
      <c r="K7" s="5">
        <f t="shared" si="0"/>
        <v>20.875</v>
      </c>
      <c r="L7" s="23">
        <v>4</v>
      </c>
      <c r="M7" s="22"/>
      <c r="N7" s="3">
        <v>4</v>
      </c>
      <c r="O7" s="22" t="s">
        <v>39</v>
      </c>
      <c r="P7" s="22"/>
      <c r="Q7" s="22"/>
      <c r="Y7" s="17"/>
      <c r="Z7" s="1">
        <f t="shared" si="1"/>
        <v>24.875</v>
      </c>
      <c r="AA7" s="6">
        <f t="shared" si="2"/>
        <v>24.875</v>
      </c>
      <c r="AB7" s="3">
        <f t="shared" si="3"/>
        <v>28.875</v>
      </c>
      <c r="AC7" s="3">
        <f t="shared" si="4"/>
        <v>24.875</v>
      </c>
      <c r="AD7" s="3">
        <f t="shared" si="5"/>
        <v>24.875</v>
      </c>
      <c r="AE7" s="3">
        <f t="shared" si="6"/>
        <v>24.875</v>
      </c>
      <c r="AF7" s="22" t="s">
        <v>32</v>
      </c>
      <c r="AG7" s="24">
        <f t="shared" si="7"/>
        <v>17</v>
      </c>
      <c r="AH7" s="7">
        <f t="shared" si="8"/>
        <v>3</v>
      </c>
      <c r="AI7" s="8">
        <f t="shared" si="9"/>
        <v>17.25</v>
      </c>
      <c r="AJ7" s="9">
        <f t="shared" si="10"/>
        <v>20.875</v>
      </c>
    </row>
    <row r="8" spans="1:36" ht="15.75" thickBot="1">
      <c r="A8" s="22">
        <v>4</v>
      </c>
      <c r="B8" s="22" t="s">
        <v>51</v>
      </c>
      <c r="C8" s="22" t="s">
        <v>52</v>
      </c>
      <c r="D8" s="22" t="s">
        <v>34</v>
      </c>
      <c r="E8" s="22" t="s">
        <v>59</v>
      </c>
      <c r="F8" s="21">
        <v>219715</v>
      </c>
      <c r="G8" s="22" t="s">
        <v>37</v>
      </c>
      <c r="H8" s="22">
        <v>18</v>
      </c>
      <c r="I8" s="22">
        <v>0</v>
      </c>
      <c r="J8" s="22">
        <v>6</v>
      </c>
      <c r="K8" s="5">
        <f t="shared" si="0"/>
        <v>22</v>
      </c>
      <c r="L8" s="23">
        <v>0</v>
      </c>
      <c r="M8" s="3">
        <v>0</v>
      </c>
      <c r="N8" s="3">
        <v>4</v>
      </c>
      <c r="O8" s="22" t="s">
        <v>39</v>
      </c>
      <c r="P8" s="22"/>
      <c r="Q8" s="22"/>
      <c r="Y8" s="17"/>
      <c r="Z8" s="1">
        <f t="shared" si="1"/>
        <v>22</v>
      </c>
      <c r="AA8" s="6">
        <f t="shared" si="2"/>
        <v>22</v>
      </c>
      <c r="AB8" s="3">
        <f t="shared" si="3"/>
        <v>26</v>
      </c>
      <c r="AC8" s="3">
        <f t="shared" si="4"/>
        <v>22</v>
      </c>
      <c r="AD8" s="3">
        <f t="shared" si="5"/>
        <v>22</v>
      </c>
      <c r="AE8" s="3">
        <f t="shared" si="6"/>
        <v>22</v>
      </c>
      <c r="AF8" s="22" t="s">
        <v>32</v>
      </c>
      <c r="AG8" s="24">
        <f t="shared" si="7"/>
        <v>18</v>
      </c>
      <c r="AH8" s="7">
        <f t="shared" si="8"/>
        <v>0</v>
      </c>
      <c r="AI8" s="8">
        <f t="shared" si="9"/>
        <v>18</v>
      </c>
      <c r="AJ8" s="9">
        <f t="shared" si="10"/>
        <v>22</v>
      </c>
    </row>
    <row r="9" spans="1:36">
      <c r="Y9" s="17"/>
      <c r="Z9" s="18"/>
      <c r="AA9" s="19"/>
    </row>
    <row r="10" spans="1:36">
      <c r="Y10" s="17"/>
      <c r="Z10" s="18"/>
      <c r="AA10" s="19"/>
    </row>
    <row r="11" spans="1:36">
      <c r="Y11" s="17"/>
      <c r="Z11" s="18"/>
      <c r="AA11" s="19"/>
    </row>
    <row r="12" spans="1:36">
      <c r="Y12" s="17"/>
      <c r="Z12" s="18"/>
      <c r="AA12" s="19"/>
    </row>
    <row r="13" spans="1:36">
      <c r="Y13" s="17"/>
      <c r="Z13" s="18"/>
      <c r="AA13" s="19"/>
    </row>
    <row r="14" spans="1:36">
      <c r="Y14" s="17"/>
      <c r="Z14" s="18"/>
      <c r="AA14" s="19"/>
    </row>
    <row r="15" spans="1:36">
      <c r="Y15" s="17"/>
      <c r="Z15" s="18"/>
      <c r="AA15" s="19"/>
    </row>
    <row r="16" spans="1:36">
      <c r="Y16" s="17"/>
      <c r="Z16" s="18"/>
      <c r="AA16" s="19"/>
    </row>
    <row r="17" spans="17:27">
      <c r="Y17" s="17"/>
      <c r="Z17" s="18"/>
      <c r="AA17" s="19"/>
    </row>
    <row r="18" spans="17:27">
      <c r="Y18" s="17"/>
      <c r="Z18" s="18"/>
      <c r="AA18" s="19"/>
    </row>
    <row r="19" spans="17:27">
      <c r="Y19" s="17"/>
      <c r="Z19" s="18"/>
      <c r="AA19" s="19"/>
    </row>
    <row r="20" spans="17:27">
      <c r="Y20" s="17"/>
      <c r="Z20" s="18"/>
      <c r="AA20" s="19"/>
    </row>
    <row r="21" spans="17:27">
      <c r="Y21" s="17"/>
      <c r="Z21" s="18"/>
      <c r="AA21" s="19"/>
    </row>
    <row r="22" spans="17:27">
      <c r="Y22" s="17"/>
      <c r="Z22" s="18"/>
      <c r="AA22" s="19"/>
    </row>
    <row r="23" spans="17:27">
      <c r="Y23" s="17"/>
      <c r="Z23" s="18"/>
      <c r="AA23" s="19"/>
    </row>
    <row r="24" spans="17:27">
      <c r="Q24" s="17"/>
      <c r="R24" s="17"/>
      <c r="S24" s="17"/>
      <c r="T24" s="17"/>
      <c r="U24" s="17"/>
      <c r="V24" s="17"/>
      <c r="W24" s="17"/>
      <c r="X24" s="17"/>
      <c r="Y24" s="17"/>
      <c r="Z24" s="18"/>
      <c r="AA24" s="19"/>
    </row>
    <row r="25" spans="17:27">
      <c r="Q25" s="17"/>
      <c r="R25" s="17"/>
      <c r="S25" s="17"/>
      <c r="T25" s="17"/>
      <c r="U25" s="17"/>
      <c r="V25" s="17"/>
      <c r="W25" s="17"/>
      <c r="X25" s="17"/>
      <c r="Y25" s="17"/>
      <c r="Z25" s="18"/>
      <c r="AA25" s="19"/>
    </row>
    <row r="26" spans="17:27">
      <c r="Q26" s="17"/>
      <c r="R26" s="17"/>
      <c r="S26" s="17"/>
      <c r="T26" s="17"/>
      <c r="U26" s="17"/>
      <c r="V26" s="17"/>
      <c r="W26" s="17"/>
      <c r="X26" s="17"/>
      <c r="Y26" s="17"/>
      <c r="Z26" s="18"/>
      <c r="AA26" s="19"/>
    </row>
    <row r="27" spans="17:27">
      <c r="Q27" s="17"/>
      <c r="R27" s="17"/>
      <c r="S27" s="17"/>
      <c r="T27" s="17"/>
      <c r="U27" s="17"/>
      <c r="V27" s="17"/>
      <c r="W27" s="17"/>
      <c r="X27" s="17"/>
      <c r="Y27" s="17"/>
      <c r="Z27" s="18"/>
      <c r="AA27" s="19"/>
    </row>
    <row r="28" spans="17:27">
      <c r="Q28" s="17"/>
      <c r="R28" s="17"/>
      <c r="S28" s="17"/>
      <c r="T28" s="17"/>
      <c r="U28" s="17"/>
      <c r="V28" s="17"/>
      <c r="W28" s="17"/>
      <c r="X28" s="17"/>
      <c r="Y28" s="17"/>
      <c r="Z28" s="18"/>
      <c r="AA28" s="19"/>
    </row>
    <row r="29" spans="17:27">
      <c r="Q29" s="17"/>
      <c r="R29" s="17"/>
      <c r="S29" s="17"/>
      <c r="T29" s="17"/>
      <c r="U29" s="17"/>
      <c r="V29" s="17"/>
      <c r="W29" s="17"/>
      <c r="X29" s="17"/>
      <c r="Y29" s="17"/>
      <c r="Z29" s="18"/>
      <c r="AA29" s="19"/>
    </row>
    <row r="30" spans="17:27">
      <c r="Q30" s="17"/>
      <c r="R30" s="17"/>
      <c r="S30" s="17"/>
      <c r="T30" s="17"/>
      <c r="U30" s="17"/>
      <c r="V30" s="17"/>
      <c r="W30" s="17"/>
      <c r="X30" s="17"/>
      <c r="Y30" s="17"/>
      <c r="Z30" s="18"/>
      <c r="AA30" s="19"/>
    </row>
    <row r="31" spans="17:27">
      <c r="Q31" s="17"/>
      <c r="R31" s="17"/>
      <c r="S31" s="17"/>
      <c r="T31" s="17"/>
      <c r="U31" s="17"/>
      <c r="V31" s="17"/>
      <c r="W31" s="17"/>
      <c r="X31" s="17"/>
      <c r="Y31" s="17"/>
      <c r="Z31" s="18"/>
      <c r="AA31" s="19"/>
    </row>
    <row r="32" spans="17:27">
      <c r="Q32" s="17"/>
      <c r="R32" s="17"/>
      <c r="S32" s="17"/>
      <c r="T32" s="17"/>
      <c r="U32" s="17"/>
      <c r="V32" s="17"/>
      <c r="W32" s="17"/>
      <c r="X32" s="17"/>
      <c r="Y32" s="17"/>
      <c r="Z32" s="18"/>
      <c r="AA32" s="19"/>
    </row>
    <row r="33" spans="17:27">
      <c r="Q33" s="17"/>
      <c r="R33" s="17"/>
      <c r="S33" s="17"/>
      <c r="T33" s="17"/>
      <c r="U33" s="17"/>
      <c r="V33" s="17"/>
      <c r="W33" s="17"/>
      <c r="X33" s="17"/>
      <c r="Y33" s="17"/>
      <c r="Z33" s="18"/>
      <c r="AA33" s="19"/>
    </row>
    <row r="34" spans="17:27">
      <c r="Q34" s="17"/>
      <c r="R34" s="17"/>
      <c r="S34" s="17"/>
      <c r="T34" s="17"/>
      <c r="U34" s="17"/>
      <c r="V34" s="17"/>
      <c r="W34" s="17"/>
      <c r="X34" s="17"/>
      <c r="Y34" s="17"/>
      <c r="Z34" s="18"/>
      <c r="AA34" s="19"/>
    </row>
  </sheetData>
  <sortState ref="A2:AJ34">
    <sortCondition descending="1" ref="Z2:Z3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ΘΕΟΔΟΥΛΑ ΓΙΑΝΝΑΚΟΥΔΗ</cp:lastModifiedBy>
  <dcterms:created xsi:type="dcterms:W3CDTF">2020-08-21T12:06:49Z</dcterms:created>
  <dcterms:modified xsi:type="dcterms:W3CDTF">2020-09-11T07:27:37Z</dcterms:modified>
</cp:coreProperties>
</file>